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195" windowWidth="17655" windowHeight="1333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<sst xmlns="http://schemas.openxmlformats.org/spreadsheetml/2006/main" count="54" uniqueCount="48">
  <si>
    <t>P R Í J M Y:</t>
  </si>
  <si>
    <t>spolu</t>
  </si>
  <si>
    <t>V Ý D A V K Y:</t>
  </si>
  <si>
    <t xml:space="preserve">VÝDAVKY SPOLU </t>
  </si>
  <si>
    <t>garantovaný rozpočet SHS JAMES</t>
  </si>
  <si>
    <t xml:space="preserve">iné príjmy  </t>
  </si>
  <si>
    <t>1.   Domáce súťaže</t>
  </si>
  <si>
    <t>2.   Medzinárodné súťaže</t>
  </si>
  <si>
    <t>sústredenia</t>
  </si>
  <si>
    <t>rezerva</t>
  </si>
  <si>
    <t>medz. preteky (EP a MS), juniori</t>
  </si>
  <si>
    <t>poháre na Slov. pohár a majstrovstvá Slovenska</t>
  </si>
  <si>
    <t>zasadania komisie</t>
  </si>
  <si>
    <r>
      <t xml:space="preserve">           </t>
    </r>
    <r>
      <rPr>
        <u val="single"/>
        <sz val="10"/>
        <rFont val="Times New Roman"/>
        <family val="1"/>
      </rPr>
      <t>Slovenský  horolezecký  spolok  JAMES,  Junácka 6,  832 80  Bratislava</t>
    </r>
  </si>
  <si>
    <t>medz. preteky (SP), seniori</t>
  </si>
  <si>
    <t xml:space="preserve">   plán</t>
  </si>
  <si>
    <t>skutočnosť</t>
  </si>
  <si>
    <t>rozdiel</t>
  </si>
  <si>
    <t xml:space="preserve">neplánované </t>
  </si>
  <si>
    <t>Komisia pretek. lezenia SHS JAMES -  Č E R P A N I E   R O Z P O Č T U   2 0 1 6</t>
  </si>
  <si>
    <t>20.4.2016, M Sl. Aupark, dot. 940,00 €</t>
  </si>
  <si>
    <t>12.4.2016, M Sl. Aupark, fin. ceny 1000,00 €, hotovosť</t>
  </si>
  <si>
    <t>Slovenský pohár, 3 kolá, dotácia 700 €, ceny 600 €, juniori 240 €
(muži/ženy 150, 90, 60)</t>
  </si>
  <si>
    <t>M Slovenska 2 x dot. 700 €, ceny 1000 €, mládež 240 €
(muži/ženy 250, 150, 100)</t>
  </si>
  <si>
    <t>Slovenský pohár 2014 fin. ceny za celk. umiestnenie
(muži/ženy 250, 150, 100)</t>
  </si>
  <si>
    <t xml:space="preserve">     24.9.2016, tricka repre. Protoservis 166,56 €</t>
  </si>
  <si>
    <t xml:space="preserve">      6.10.2016, EPJ Imst, 27.-29.5.16, vyúčt. Gajdošík; 1155,81 €</t>
  </si>
  <si>
    <t xml:space="preserve">      6.10.2016, EPJ Graz, 18.-19.6.16, vyúčt. Gajošík, 590,13 €</t>
  </si>
  <si>
    <t xml:space="preserve">      6.10.2016, MEJ Mitterdorf, 09.16, vyúčt. Gajdošík, 615,00 €</t>
  </si>
  <si>
    <t>25.10.2016, Sl. Pohár dospelých a mládeže Poprad, 1540,00 €</t>
  </si>
  <si>
    <t>4.3.2016, 1540,00 €, z bez.u. VUB, Sl.P.Presov Skalna hrana</t>
  </si>
  <si>
    <t>7.3.2016, 940,00 € z min. účtu, Sl.P. T2 Košice ako prenájom steny</t>
  </si>
  <si>
    <t>7.3.2016, 600,00 € z VUB, Sl.P. T2 Košice (fin.ceny)</t>
  </si>
  <si>
    <t xml:space="preserve">     3.11.2016, reg. poplatky za EP juniorov a jun. MS, 73,00 €</t>
  </si>
  <si>
    <t xml:space="preserve">    2.12.2016 Maj Slov a Slovenský pohár; 138,20 €</t>
  </si>
  <si>
    <t xml:space="preserve">     7.12.2016, IFSC reg. poplatky WC, WCH, 480,00 €</t>
  </si>
  <si>
    <t xml:space="preserve">     2.8.2016, IFSC reg. poplatky WC, 300,00 €</t>
  </si>
  <si>
    <t xml:space="preserve">     7.12.2016, IFSC licencie pretekári a officials, 420,00 €</t>
  </si>
  <si>
    <t xml:space="preserve">     27.12.2016, IFSC reg. poplatky EPJ, 200,00 €</t>
  </si>
  <si>
    <t xml:space="preserve">     Bednar S., 500,00 €, SP Francuzsko + 300,00 </t>
  </si>
  <si>
    <t xml:space="preserve">     21.12.2016, MS jun., V.Michalková, P. Kuric, 2000,00 €</t>
  </si>
  <si>
    <t xml:space="preserve">    28.11.2016 Maj Slov a Slovenský pohár; 183,53 €</t>
  </si>
  <si>
    <t xml:space="preserve">     7.12.2016, IFSC licencie pretekári, officials WC, WCH, 420,00 €</t>
  </si>
  <si>
    <t xml:space="preserve">      3.11.2016, IFSC, EP juniorov reg. poplatky 73,00 €</t>
  </si>
  <si>
    <t xml:space="preserve">     27.12.2016, IFSC Europe reg. poplatok EP juniorov, 200,00 €</t>
  </si>
  <si>
    <t>čerpanie  €</t>
  </si>
  <si>
    <t>ušetrené   €</t>
  </si>
  <si>
    <t xml:space="preserve"> 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</si>
</sst>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#,##0.0"/>
    <numFmt numFmtId="176" formatCode="_-* #,##0.0\ _S_k_-;\-* #,##0.0\ _S_k_-;_-* &quot;-&quot;??\ _S_k_-;_-@_-"/>
    <numFmt numFmtId="177" formatCode="_-* #,##0\ _S_k_-;\-* #,##0\ _S_k_-;_-* &quot;-&quot;??\ _S_k_-;_-@_-"/>
    <numFmt numFmtId="178" formatCode="0.0"/>
    <numFmt numFmtId="179" formatCode="#,##0.00_ ;\-#,##0.00\ "/>
    <numFmt numFmtId="180" formatCode="_-* #,##0.00\ [$€-1]_-;\-* #,##0.00\ [$€-1]_-;_-* &quot;-&quot;??\ [$€-1]_-;_-@_-"/>
    <numFmt numFmtId="181" formatCode="[$-41B]d\.\ mmmm\ yyyy"/>
  </numFmts>
  <fonts count="4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9"/>
      <name val="Arial"/>
      <family val="0"/>
    </font>
    <font>
      <sz val="4"/>
      <name val="Times New Roman"/>
      <family val="1"/>
    </font>
    <font>
      <sz val="4"/>
      <name val="Arial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5" applyNumberFormat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8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2" fontId="6" fillId="0" borderId="10" xfId="0" applyNumberFormat="1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" fontId="6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6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4" fontId="9" fillId="0" borderId="0" xfId="0" applyNumberFormat="1" applyFont="1" applyAlignment="1">
      <alignment/>
    </xf>
    <xf numFmtId="2" fontId="12" fillId="0" borderId="10" xfId="0" applyNumberFormat="1" applyFont="1" applyBorder="1" applyAlignment="1">
      <alignment/>
    </xf>
    <xf numFmtId="4" fontId="13" fillId="0" borderId="10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2" fontId="13" fillId="0" borderId="10" xfId="0" applyNumberFormat="1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2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="130" zoomScaleNormal="130" zoomScalePageLayoutView="0" workbookViewId="0" topLeftCell="A28">
      <selection activeCell="D64" sqref="D64"/>
    </sheetView>
  </sheetViews>
  <sheetFormatPr defaultColWidth="9.140625" defaultRowHeight="12.75"/>
  <cols>
    <col min="1" max="1" width="49.140625" style="0" customWidth="1"/>
    <col min="2" max="2" width="11.00390625" style="0" customWidth="1"/>
  </cols>
  <sheetData>
    <row r="1" spans="1:5" ht="12.75">
      <c r="A1" s="4" t="s">
        <v>13</v>
      </c>
      <c r="B1" s="1"/>
      <c r="C1" s="1"/>
      <c r="D1" s="1"/>
      <c r="E1" s="1"/>
    </row>
    <row r="2" spans="1:5" s="13" customFormat="1" ht="6.75">
      <c r="A2" s="11"/>
      <c r="B2" s="12"/>
      <c r="C2" s="12"/>
      <c r="D2" s="12"/>
      <c r="E2" s="12"/>
    </row>
    <row r="3" spans="1:5" ht="15.75">
      <c r="A3" s="5" t="s">
        <v>19</v>
      </c>
      <c r="B3" s="1"/>
      <c r="C3" s="1"/>
      <c r="D3" s="1"/>
      <c r="E3" s="1"/>
    </row>
    <row r="4" spans="1:5" ht="12.75">
      <c r="A4" s="2"/>
      <c r="B4" s="1"/>
      <c r="C4" s="1"/>
      <c r="D4" s="1"/>
      <c r="E4" s="1"/>
    </row>
    <row r="5" spans="1:7" ht="12.75">
      <c r="A5" s="3" t="s">
        <v>0</v>
      </c>
      <c r="B5" s="20" t="s">
        <v>15</v>
      </c>
      <c r="C5" s="20" t="s">
        <v>16</v>
      </c>
      <c r="D5" s="20" t="s">
        <v>17</v>
      </c>
      <c r="E5" s="1"/>
      <c r="F5" s="1"/>
      <c r="G5" s="1"/>
    </row>
    <row r="6" spans="1:5" ht="12.75">
      <c r="A6" s="6" t="s">
        <v>4</v>
      </c>
      <c r="B6" s="8">
        <v>20770</v>
      </c>
      <c r="C6" s="8">
        <v>20770</v>
      </c>
      <c r="D6" s="8">
        <v>0</v>
      </c>
      <c r="E6" s="1"/>
    </row>
    <row r="7" spans="1:4" ht="12.75">
      <c r="A7" s="6" t="s">
        <v>5</v>
      </c>
      <c r="B7" s="8">
        <v>0</v>
      </c>
      <c r="C7" s="8">
        <v>0</v>
      </c>
      <c r="D7" s="8">
        <v>0</v>
      </c>
    </row>
    <row r="8" spans="1:2" ht="12.75">
      <c r="A8" s="18"/>
      <c r="B8" s="14"/>
    </row>
    <row r="9" spans="1:4" ht="12.75">
      <c r="A9" s="7" t="s">
        <v>1</v>
      </c>
      <c r="B9" s="17">
        <f>SUM(B6:B8)</f>
        <v>20770</v>
      </c>
      <c r="C9" s="17">
        <f>SUM(C6:C8)</f>
        <v>20770</v>
      </c>
      <c r="D9" s="17">
        <v>0</v>
      </c>
    </row>
    <row r="10" spans="1:2" ht="12.75">
      <c r="A10" s="15"/>
      <c r="B10" s="14"/>
    </row>
    <row r="11" spans="1:4" ht="12.75">
      <c r="A11" s="3" t="s">
        <v>2</v>
      </c>
      <c r="B11" s="20" t="s">
        <v>15</v>
      </c>
      <c r="C11" s="20" t="s">
        <v>16</v>
      </c>
      <c r="D11" s="20" t="s">
        <v>17</v>
      </c>
    </row>
    <row r="12" spans="1:2" ht="12.75">
      <c r="A12" s="3" t="s">
        <v>6</v>
      </c>
      <c r="B12" s="9"/>
    </row>
    <row r="13" spans="1:4" ht="24" customHeight="1">
      <c r="A13" s="16" t="s">
        <v>22</v>
      </c>
      <c r="B13" s="10">
        <v>4620</v>
      </c>
      <c r="C13" s="10">
        <v>4620</v>
      </c>
      <c r="D13" s="8">
        <v>0</v>
      </c>
    </row>
    <row r="14" spans="1:4" ht="12.75">
      <c r="A14" s="7" t="s">
        <v>30</v>
      </c>
      <c r="B14" s="17"/>
      <c r="C14" s="17"/>
      <c r="D14" s="17"/>
    </row>
    <row r="15" spans="1:4" ht="12.75">
      <c r="A15" s="7" t="s">
        <v>31</v>
      </c>
      <c r="B15" s="17"/>
      <c r="C15" s="17"/>
      <c r="D15" s="17"/>
    </row>
    <row r="16" spans="1:4" ht="12.75">
      <c r="A16" s="7" t="s">
        <v>32</v>
      </c>
      <c r="B16" s="17"/>
      <c r="C16" s="17"/>
      <c r="D16" s="17"/>
    </row>
    <row r="17" spans="1:4" ht="12.75">
      <c r="A17" s="7" t="s">
        <v>29</v>
      </c>
      <c r="B17" s="17"/>
      <c r="C17" s="17"/>
      <c r="D17" s="17"/>
    </row>
    <row r="18" spans="1:4" ht="12.75" customHeight="1">
      <c r="A18" s="16"/>
      <c r="B18" s="10"/>
      <c r="C18" s="21"/>
      <c r="D18" s="21"/>
    </row>
    <row r="19" spans="1:4" ht="24" customHeight="1">
      <c r="A19" s="16" t="s">
        <v>23</v>
      </c>
      <c r="B19" s="10">
        <v>3880</v>
      </c>
      <c r="C19" s="10">
        <v>3880</v>
      </c>
      <c r="D19" s="8">
        <v>0</v>
      </c>
    </row>
    <row r="20" spans="1:5" ht="12.75">
      <c r="A20" s="6" t="s">
        <v>21</v>
      </c>
      <c r="B20" s="8"/>
      <c r="C20" s="8"/>
      <c r="D20" s="8"/>
      <c r="E20" s="1"/>
    </row>
    <row r="21" spans="1:5" ht="12.75">
      <c r="A21" s="6" t="s">
        <v>20</v>
      </c>
      <c r="B21" s="8"/>
      <c r="C21" s="8"/>
      <c r="D21" s="8"/>
      <c r="E21" s="1"/>
    </row>
    <row r="22" spans="1:4" ht="12.75" customHeight="1">
      <c r="A22" s="16"/>
      <c r="B22" s="10"/>
      <c r="C22" s="21"/>
      <c r="D22" s="21"/>
    </row>
    <row r="23" spans="1:4" ht="24">
      <c r="A23" s="16" t="s">
        <v>24</v>
      </c>
      <c r="B23" s="10">
        <v>1000</v>
      </c>
      <c r="C23" s="10">
        <v>1000</v>
      </c>
      <c r="D23" s="8">
        <v>0</v>
      </c>
    </row>
    <row r="24" spans="1:4" ht="12.75">
      <c r="A24" s="16" t="s">
        <v>11</v>
      </c>
      <c r="B24" s="10">
        <v>1500</v>
      </c>
      <c r="C24" s="10">
        <v>321.73</v>
      </c>
      <c r="D24" s="10">
        <f>C24-B24</f>
        <v>-1178.27</v>
      </c>
    </row>
    <row r="25" spans="1:4" ht="12.75">
      <c r="A25" s="16" t="s">
        <v>41</v>
      </c>
      <c r="B25" s="10"/>
      <c r="C25" s="10"/>
      <c r="D25" s="10"/>
    </row>
    <row r="26" spans="1:4" ht="12.75">
      <c r="A26" s="16" t="s">
        <v>34</v>
      </c>
      <c r="B26" s="10"/>
      <c r="C26" s="10"/>
      <c r="D26" s="10"/>
    </row>
    <row r="27" spans="1:4" ht="12.75">
      <c r="A27" s="7" t="s">
        <v>1</v>
      </c>
      <c r="B27" s="17">
        <f>SUM(B13:B24)</f>
        <v>11000</v>
      </c>
      <c r="C27" s="17">
        <f>SUM(C13:C26)</f>
        <v>9821.73</v>
      </c>
      <c r="D27" s="17">
        <f>SUM(D13:D26)</f>
        <v>-1178.27</v>
      </c>
    </row>
    <row r="28" ht="12.75">
      <c r="B28" s="9"/>
    </row>
    <row r="29" spans="1:2" ht="12.75">
      <c r="A29" s="3" t="s">
        <v>7</v>
      </c>
      <c r="B29" s="9"/>
    </row>
    <row r="30" spans="1:4" ht="12.75">
      <c r="A30" s="6" t="s">
        <v>14</v>
      </c>
      <c r="B30" s="25">
        <v>3000</v>
      </c>
      <c r="C30" s="25">
        <v>1580</v>
      </c>
      <c r="D30" s="25">
        <f>C30-B30</f>
        <v>-1420</v>
      </c>
    </row>
    <row r="31" spans="1:4" ht="12.75">
      <c r="A31" s="6" t="s">
        <v>36</v>
      </c>
      <c r="B31" s="25"/>
      <c r="C31" s="21"/>
      <c r="D31" s="21"/>
    </row>
    <row r="32" spans="1:4" ht="12.75">
      <c r="A32" s="6" t="s">
        <v>43</v>
      </c>
      <c r="B32" s="25"/>
      <c r="C32" s="21"/>
      <c r="D32" s="21"/>
    </row>
    <row r="33" spans="1:4" ht="12.75">
      <c r="A33" s="6" t="s">
        <v>42</v>
      </c>
      <c r="B33" s="25"/>
      <c r="C33" s="21"/>
      <c r="D33" s="21"/>
    </row>
    <row r="34" spans="1:4" ht="12.75">
      <c r="A34" s="6" t="s">
        <v>35</v>
      </c>
      <c r="B34" s="25"/>
      <c r="C34" s="21"/>
      <c r="D34" s="21"/>
    </row>
    <row r="35" spans="1:4" ht="12.75">
      <c r="A35" s="6" t="s">
        <v>44</v>
      </c>
      <c r="B35" s="25"/>
      <c r="C35" s="21"/>
      <c r="D35" s="21"/>
    </row>
    <row r="36" spans="1:4" ht="12.75">
      <c r="A36" s="6" t="s">
        <v>39</v>
      </c>
      <c r="B36" s="25"/>
      <c r="C36" s="21"/>
      <c r="D36" s="21"/>
    </row>
    <row r="37" spans="1:4" ht="12.75">
      <c r="A37" s="6"/>
      <c r="B37" s="25"/>
      <c r="C37" s="21"/>
      <c r="D37" s="21"/>
    </row>
    <row r="38" spans="1:4" ht="12.75">
      <c r="A38" s="6" t="s">
        <v>10</v>
      </c>
      <c r="B38" s="25">
        <v>3000</v>
      </c>
      <c r="C38" s="25">
        <v>5053.94</v>
      </c>
      <c r="D38" s="25">
        <f>C38-B38</f>
        <v>2053.9399999999996</v>
      </c>
    </row>
    <row r="39" spans="1:4" ht="12.75">
      <c r="A39" s="6" t="s">
        <v>26</v>
      </c>
      <c r="B39" s="25"/>
      <c r="C39" s="25"/>
      <c r="D39" s="25"/>
    </row>
    <row r="40" spans="1:4" ht="12.75">
      <c r="A40" s="6" t="s">
        <v>27</v>
      </c>
      <c r="B40" s="25"/>
      <c r="C40" s="25"/>
      <c r="D40" s="25"/>
    </row>
    <row r="41" spans="1:4" ht="12.75">
      <c r="A41" s="6" t="s">
        <v>28</v>
      </c>
      <c r="B41" s="25"/>
      <c r="C41" s="25"/>
      <c r="D41" s="25"/>
    </row>
    <row r="42" spans="1:4" ht="12.75">
      <c r="A42" s="6" t="s">
        <v>33</v>
      </c>
      <c r="B42" s="25"/>
      <c r="C42" s="25"/>
      <c r="D42" s="25"/>
    </row>
    <row r="43" spans="1:4" ht="12.75">
      <c r="A43" s="6" t="s">
        <v>37</v>
      </c>
      <c r="B43" s="25"/>
      <c r="C43" s="25"/>
      <c r="D43" s="25"/>
    </row>
    <row r="44" spans="1:4" ht="12.75">
      <c r="A44" s="6" t="s">
        <v>40</v>
      </c>
      <c r="B44" s="25"/>
      <c r="C44" s="25"/>
      <c r="D44" s="25"/>
    </row>
    <row r="45" spans="1:4" ht="12.75">
      <c r="A45" s="6" t="s">
        <v>38</v>
      </c>
      <c r="B45" s="25"/>
      <c r="C45" s="21"/>
      <c r="D45" s="21"/>
    </row>
    <row r="46" spans="1:4" ht="12.75">
      <c r="A46" s="6"/>
      <c r="B46" s="25"/>
      <c r="C46" s="21"/>
      <c r="D46" s="21"/>
    </row>
    <row r="47" spans="1:4" ht="12.75">
      <c r="A47" s="6" t="s">
        <v>8</v>
      </c>
      <c r="B47" s="25">
        <v>1000</v>
      </c>
      <c r="C47" s="25">
        <v>0</v>
      </c>
      <c r="D47" s="25">
        <f>C47-B47</f>
        <v>-1000</v>
      </c>
    </row>
    <row r="48" spans="1:4" ht="12.75">
      <c r="A48" s="6"/>
      <c r="B48" s="25"/>
      <c r="C48" s="25"/>
      <c r="D48" s="25"/>
    </row>
    <row r="49" spans="1:4" ht="12.75">
      <c r="A49" s="6"/>
      <c r="B49" s="25"/>
      <c r="C49" s="25"/>
      <c r="D49" s="25"/>
    </row>
    <row r="50" spans="1:4" ht="12.75">
      <c r="A50" s="6"/>
      <c r="B50" s="25"/>
      <c r="C50" s="25"/>
      <c r="D50" s="25"/>
    </row>
    <row r="51" spans="1:4" ht="12.75">
      <c r="A51" s="7" t="s">
        <v>1</v>
      </c>
      <c r="B51" s="26">
        <f>SUM(B30:B47)</f>
        <v>7000</v>
      </c>
      <c r="C51" s="26">
        <f>SUM(C30:C47)</f>
        <v>6633.94</v>
      </c>
      <c r="D51" s="26">
        <f>SUM(C51-B51)</f>
        <v>-366.0600000000004</v>
      </c>
    </row>
    <row r="52" spans="1:2" ht="12.75">
      <c r="A52" s="23"/>
      <c r="B52" s="27"/>
    </row>
    <row r="53" spans="1:4" ht="12.75">
      <c r="A53" s="16" t="s">
        <v>12</v>
      </c>
      <c r="B53" s="25">
        <v>100</v>
      </c>
      <c r="C53" s="25">
        <v>0</v>
      </c>
      <c r="D53" s="25">
        <f>C53-B53</f>
        <v>-100</v>
      </c>
    </row>
    <row r="54" spans="1:4" ht="12.75">
      <c r="A54" s="16"/>
      <c r="B54" s="25"/>
      <c r="C54" s="21"/>
      <c r="D54" s="21"/>
    </row>
    <row r="55" spans="1:4" ht="12.75">
      <c r="A55" s="6" t="s">
        <v>18</v>
      </c>
      <c r="B55" s="25">
        <v>0</v>
      </c>
      <c r="C55" s="25">
        <v>166.56</v>
      </c>
      <c r="D55" s="25">
        <f>+D55</f>
        <v>0</v>
      </c>
    </row>
    <row r="56" spans="1:4" ht="12.75">
      <c r="A56" s="6" t="s">
        <v>25</v>
      </c>
      <c r="B56" s="25"/>
      <c r="C56" s="25"/>
      <c r="D56" s="25"/>
    </row>
    <row r="57" spans="1:4" ht="12.75">
      <c r="A57" s="6"/>
      <c r="B57" s="25"/>
      <c r="C57" s="25"/>
      <c r="D57" s="25"/>
    </row>
    <row r="58" spans="1:4" ht="12.75">
      <c r="A58" s="6"/>
      <c r="B58" s="25"/>
      <c r="C58" s="21"/>
      <c r="D58" s="21"/>
    </row>
    <row r="59" spans="1:4" ht="12.75">
      <c r="A59" s="25" t="s">
        <v>1</v>
      </c>
      <c r="B59" s="28">
        <f>SUM(B53:B55)</f>
        <v>100</v>
      </c>
      <c r="C59" s="28">
        <f>SUM(C53:C58)</f>
        <v>166.56</v>
      </c>
      <c r="D59" s="28">
        <f>C59-B59</f>
        <v>66.56</v>
      </c>
    </row>
    <row r="60" spans="1:2" ht="12.75">
      <c r="A60" s="21"/>
      <c r="B60" s="29"/>
    </row>
    <row r="61" spans="1:4" ht="12.75">
      <c r="A61" s="25" t="s">
        <v>9</v>
      </c>
      <c r="B61" s="26">
        <v>2670</v>
      </c>
      <c r="C61" s="26">
        <v>0</v>
      </c>
      <c r="D61" s="26">
        <v>-2670</v>
      </c>
    </row>
    <row r="62" spans="1:2" ht="12.75">
      <c r="A62" s="25"/>
      <c r="B62" s="9"/>
    </row>
    <row r="63" spans="1:4" s="19" customFormat="1" ht="12.75">
      <c r="A63" s="25" t="s">
        <v>3</v>
      </c>
      <c r="B63" s="17">
        <f>B27+B51+B59+B61</f>
        <v>20770</v>
      </c>
      <c r="C63" s="17">
        <f>C27+C51+C59</f>
        <v>16622.23</v>
      </c>
      <c r="D63" s="17">
        <f>C63-B63</f>
        <v>-4147.77</v>
      </c>
    </row>
    <row r="64" spans="1:4" ht="12.75">
      <c r="A64" s="30"/>
      <c r="B64" s="31"/>
      <c r="D64" t="s">
        <v>47</v>
      </c>
    </row>
    <row r="65" spans="1:2" ht="12.75">
      <c r="A65" s="32" t="s">
        <v>45</v>
      </c>
      <c r="B65" s="31"/>
    </row>
    <row r="66" spans="1:2" ht="12.75">
      <c r="A66" s="32" t="s">
        <v>46</v>
      </c>
      <c r="B66" s="24"/>
    </row>
    <row r="67" spans="1:2" ht="12.75">
      <c r="A67" s="18"/>
      <c r="B67" s="18"/>
    </row>
    <row r="68" spans="1:2" ht="12.75">
      <c r="A68" s="22"/>
      <c r="B68" s="22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SHS JAMES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SHS JAMES;humpi</dc:creator>
  <cp:keywords/>
  <dc:description/>
  <cp:lastModifiedBy>Vlado</cp:lastModifiedBy>
  <cp:lastPrinted>2017-01-31T12:29:13Z</cp:lastPrinted>
  <dcterms:created xsi:type="dcterms:W3CDTF">2009-02-09T13:23:58Z</dcterms:created>
  <dcterms:modified xsi:type="dcterms:W3CDTF">2017-03-28T12:25:36Z</dcterms:modified>
  <cp:category/>
  <cp:version/>
  <cp:contentType/>
  <cp:contentStatus/>
</cp:coreProperties>
</file>